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Variances" sheetId="1" r:id="rId1"/>
    <sheet name="Reserves" sheetId="2" r:id="rId2"/>
    <sheet name="Box 6 " sheetId="3" r:id="rId3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<sst xmlns="http://schemas.openxmlformats.org/spreadsheetml/2006/main" count="63" uniqueCount="56">
  <si>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</si>
  <si>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</si>
  <si>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</si>
  <si>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</si>
  <si>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</si>
  <si>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</si>
  <si>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</si>
  <si>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</si>
  <si>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</si>
  <si>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</si>
  <si>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</si>
  <si>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</si>
  <si>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</si>
  <si>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</si>
  <si>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</si>
  <si>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</si>
  <si>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</si>
  <si>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</si>
  <si>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</si>
  <si>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</si>
  <si>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</si>
  <si>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</si>
  <si>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</si>
  <si>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</si>
  <si>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</si>
  <si>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</si>
  <si>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</si>
  <si>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</si>
  <si>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</si>
  <si>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</si>
  <si>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</si>
  <si>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</si>
  <si>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</si>
  <si>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</si>
  <si>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</si>
  <si>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</si>
  <si>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</si>
  <si>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</si>
  <si>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</si>
  <si>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</si>
  <si>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Date </t>
  </si>
  <si>
    <t xml:space="preserve">Details of Variations </t>
  </si>
  <si>
    <t xml:space="preserve">payee </t>
  </si>
  <si>
    <t xml:space="preserve">Amount </t>
  </si>
  <si>
    <t>Christmas light 3 years WMDC</t>
  </si>
  <si>
    <t>WMDC</t>
  </si>
  <si>
    <t xml:space="preserve">Allotment water connection </t>
  </si>
  <si>
    <t xml:space="preserve">Yorkshire water </t>
  </si>
  <si>
    <t>Windows for the Netherton S&amp;SC</t>
  </si>
  <si>
    <t>WPR LTD</t>
  </si>
  <si>
    <t xml:space="preserve">Electric inspection &amp; work required </t>
  </si>
  <si>
    <t>Teasdale LTD</t>
  </si>
  <si>
    <t>Barnsley community work shop</t>
  </si>
  <si>
    <t>Please see explaination in Box 6 on the file below.</t>
  </si>
  <si>
    <t xml:space="preserve">Sitlington Parish Council </t>
  </si>
  <si>
    <t xml:space="preserve">Notice board for fairy trail -Emroyd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</si>
</sst>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4">
      <selection activeCell="C14" sqref="C1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44.2812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54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6" t="s">
        <v>37</v>
      </c>
      <c r="B5" s="47"/>
      <c r="C5" s="47"/>
      <c r="D5" s="47"/>
      <c r="E5" s="47"/>
      <c r="F5" s="47"/>
      <c r="G5" s="47"/>
      <c r="H5" s="47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51" t="s">
        <v>2</v>
      </c>
      <c r="B11" s="51"/>
      <c r="C11" s="51"/>
      <c r="D11" s="8">
        <v>129768</v>
      </c>
      <c r="F11" s="8">
        <v>111235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2" t="s">
        <v>20</v>
      </c>
      <c r="B13" s="53"/>
      <c r="C13" s="54"/>
      <c r="D13" s="8">
        <v>57600</v>
      </c>
      <c r="F13" s="8">
        <v>57600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8" t="s">
        <v>3</v>
      </c>
      <c r="B15" s="48"/>
      <c r="C15" s="48"/>
      <c r="D15" s="8">
        <v>60849</v>
      </c>
      <c r="F15" s="8">
        <v>62011</v>
      </c>
      <c r="G15" s="5">
        <f>F15-D15</f>
        <v>1162</v>
      </c>
      <c r="H15" s="6">
        <f>IF((D15&gt;F15),(D15-F15)/D15,IF(D15&lt;F15,-(D15-F15)/D15,IF(D15=F15,0)))</f>
        <v>0.01909645187266841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8" t="s">
        <v>4</v>
      </c>
      <c r="B17" s="48"/>
      <c r="C17" s="48"/>
      <c r="D17" s="8">
        <v>48354</v>
      </c>
      <c r="F17" s="8">
        <v>54668</v>
      </c>
      <c r="G17" s="5">
        <f>F17-D17</f>
        <v>6314</v>
      </c>
      <c r="H17" s="6">
        <f>IF((D17&gt;F17),(D17-F17)/D17,IF(D17&lt;F17,-(D17-F17)/D17,IF(D17=F17,0)))</f>
        <v>0.1305786491293378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8" t="s">
        <v>7</v>
      </c>
      <c r="B19" s="48"/>
      <c r="C19" s="48"/>
      <c r="D19" s="8">
        <v>4115</v>
      </c>
      <c r="F19" s="8">
        <v>4115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21" customHeight="1" thickBot="1">
      <c r="D20" s="5"/>
      <c r="F20" s="5"/>
      <c r="G20" s="5"/>
      <c r="H20" s="6"/>
      <c r="K20" s="4"/>
      <c r="L20" s="4"/>
      <c r="N20" s="23"/>
    </row>
    <row r="21" spans="1:14" ht="14.25" thickBot="1">
      <c r="A21" s="48" t="s">
        <v>21</v>
      </c>
      <c r="B21" s="48"/>
      <c r="C21" s="48"/>
      <c r="D21" s="8">
        <v>84513</v>
      </c>
      <c r="F21" s="8">
        <v>110580</v>
      </c>
      <c r="G21" s="5">
        <f>F21-D21</f>
        <v>26067</v>
      </c>
      <c r="H21" s="6">
        <f>IF((D21&gt;F21),(D21-F21)/D21,IF(D21&lt;F21,-(D21-F21)/D21,IF(D21=F21,0)))</f>
        <v>0.30843775513826277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53</v>
      </c>
    </row>
    <row r="22" spans="4:14" ht="14.25" thickBot="1">
      <c r="D22" s="5"/>
      <c r="F22" s="5"/>
      <c r="G22" s="5"/>
      <c r="H22" s="6"/>
      <c r="K22" s="4"/>
      <c r="L22" s="4"/>
      <c r="N22" s="42"/>
    </row>
    <row r="23" spans="1:14" ht="19.5" customHeight="1" thickBot="1">
      <c r="A23" s="7" t="s">
        <v>5</v>
      </c>
      <c r="D23" s="2">
        <f>D11+D13+D15-D17-D19-D21</f>
        <v>111235</v>
      </c>
      <c r="F23" s="2">
        <f>F11+F13+F15-F17-F19-F21</f>
        <v>61483</v>
      </c>
      <c r="G23" s="5"/>
      <c r="H23" s="6"/>
      <c r="K23" s="4"/>
      <c r="L23" s="4"/>
      <c r="M23" s="14" t="s">
        <v>12</v>
      </c>
      <c r="N23" s="42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42"/>
    </row>
    <row r="26" spans="1:14" ht="19.5" customHeight="1" thickBot="1">
      <c r="A26" s="48" t="s">
        <v>9</v>
      </c>
      <c r="B26" s="48"/>
      <c r="C26" s="48"/>
      <c r="D26" s="8">
        <v>111235</v>
      </c>
      <c r="F26" s="8">
        <v>61021</v>
      </c>
      <c r="G26" s="5"/>
      <c r="H26" s="6"/>
      <c r="K26" s="4"/>
      <c r="L26" s="4"/>
      <c r="M26" s="15" t="s">
        <v>12</v>
      </c>
      <c r="N26" s="42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8" t="s">
        <v>8</v>
      </c>
      <c r="B28" s="48"/>
      <c r="C28" s="48"/>
      <c r="D28" s="8">
        <v>129554</v>
      </c>
      <c r="F28" s="8">
        <v>135100</v>
      </c>
      <c r="G28" s="5">
        <f>F28-D28</f>
        <v>5546</v>
      </c>
      <c r="H28" s="6">
        <f>IF((D28&gt;F28),(D28-F28)/D28,IF(D28&lt;F28,-(D28-F28)/D28,IF(D28=F28,0)))</f>
        <v>0.04280840421754635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8" t="s">
        <v>6</v>
      </c>
      <c r="B30" s="48"/>
      <c r="C30" s="48"/>
      <c r="D30" s="8">
        <v>34838</v>
      </c>
      <c r="F30" s="8">
        <v>31841</v>
      </c>
      <c r="G30" s="5">
        <f>F30-D30</f>
        <v>-2997</v>
      </c>
      <c r="H30" s="6">
        <f>IF((D30&gt;F30),(D30-F30)/D30,IF(D30&lt;F30,-(D30-F30)/D30,IF(D30=F30,0)))</f>
        <v>0.08602675239680808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spans="3:7" ht="13.5">
      <c r="C32" s="11" t="s">
        <v>11</v>
      </c>
      <c r="G32" s="3">
        <v>3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7109375" style="0" customWidth="1"/>
    <col min="2" max="2" width="39.57421875" style="0" customWidth="1"/>
    <col min="3" max="3" width="32.28125" style="0" customWidth="1"/>
    <col min="4" max="4" width="14.421875" style="0" customWidth="1"/>
  </cols>
  <sheetData>
    <row r="1" spans="1:4" ht="14.25">
      <c r="A1" t="s">
        <v>40</v>
      </c>
      <c r="B1" s="31" t="s">
        <v>41</v>
      </c>
      <c r="C1" s="31" t="s">
        <v>42</v>
      </c>
      <c r="D1" s="31" t="s">
        <v>43</v>
      </c>
    </row>
    <row r="2" spans="2:4" ht="14.25">
      <c r="B2" t="s">
        <v>44</v>
      </c>
      <c r="C2" t="s">
        <v>45</v>
      </c>
      <c r="D2" s="43">
        <v>8434.21</v>
      </c>
    </row>
    <row r="3" spans="2:4" ht="14.25">
      <c r="B3" t="s">
        <v>46</v>
      </c>
      <c r="C3" t="s">
        <v>47</v>
      </c>
      <c r="D3" s="43">
        <v>8478.23</v>
      </c>
    </row>
    <row r="4" spans="2:4" ht="14.25">
      <c r="B4" t="s">
        <v>48</v>
      </c>
      <c r="C4" t="s">
        <v>49</v>
      </c>
      <c r="D4" s="43">
        <v>7103.75</v>
      </c>
    </row>
    <row r="5" spans="2:4" ht="14.25">
      <c r="B5" t="s">
        <v>50</v>
      </c>
      <c r="C5" t="s">
        <v>51</v>
      </c>
      <c r="D5" s="43">
        <v>1660</v>
      </c>
    </row>
    <row r="6" spans="2:4" ht="14.25">
      <c r="B6" t="s">
        <v>55</v>
      </c>
      <c r="C6" t="s">
        <v>52</v>
      </c>
      <c r="D6" s="44">
        <v>420</v>
      </c>
    </row>
    <row r="11" ht="14.25">
      <c r="D11" s="45">
        <f>SUM(D2:D10)</f>
        <v>26096.19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Julia Talbot</cp:lastModifiedBy>
  <cp:lastPrinted>2023-05-10T15:30:26Z</cp:lastPrinted>
  <dcterms:created xsi:type="dcterms:W3CDTF">2012-07-11T10:01:28Z</dcterms:created>
  <dcterms:modified xsi:type="dcterms:W3CDTF">2023-06-15T13:56:13Z</dcterms:modified>
  <cp:category/>
  <cp:version/>
  <cp:contentType/>
  <cp:contentStatus/>
</cp:coreProperties>
</file>